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Fiscalização\"/>
    </mc:Choice>
  </mc:AlternateContent>
  <bookViews>
    <workbookView xWindow="0" yWindow="0" windowWidth="28800" windowHeight="12435"/>
  </bookViews>
  <sheets>
    <sheet name="2015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O5" i="4"/>
  <c r="L5" i="4"/>
  <c r="L3" i="4"/>
  <c r="L7" i="4"/>
  <c r="O3" i="4" l="1"/>
  <c r="O13" i="4"/>
  <c r="O12" i="4"/>
  <c r="O11" i="4"/>
  <c r="O10" i="4"/>
  <c r="O9" i="4"/>
  <c r="O8" i="4"/>
  <c r="O7" i="4"/>
  <c r="K5" i="4" l="1"/>
  <c r="K3" i="4"/>
  <c r="J5" i="4" l="1"/>
  <c r="J3" i="4"/>
  <c r="E5" i="4" l="1"/>
  <c r="D10" i="4" l="1"/>
  <c r="D7" i="4"/>
  <c r="D5" i="4"/>
  <c r="D3" i="4"/>
  <c r="C10" i="4" l="1"/>
  <c r="C7" i="4"/>
  <c r="O6" i="4" l="1"/>
</calcChain>
</file>

<file path=xl/sharedStrings.xml><?xml version="1.0" encoding="utf-8"?>
<sst xmlns="http://schemas.openxmlformats.org/spreadsheetml/2006/main" count="26" uniqueCount="26">
  <si>
    <t>Termos de Fiscalização</t>
  </si>
  <si>
    <t>Adesivos</t>
  </si>
  <si>
    <t>Autos de Infração</t>
  </si>
  <si>
    <t>Termo de Visita a Profissionais</t>
  </si>
  <si>
    <t>Homologação de ART</t>
  </si>
  <si>
    <t>Autos de Multa</t>
  </si>
  <si>
    <t>Relatórios de Fiscalização Dirigida</t>
  </si>
  <si>
    <t>Pareceres Técnicos</t>
  </si>
  <si>
    <t>Ofícios</t>
  </si>
  <si>
    <t>Memorandos</t>
  </si>
  <si>
    <t>Acórdãos</t>
  </si>
  <si>
    <t>Documentos</t>
  </si>
  <si>
    <t>Quantidade</t>
  </si>
  <si>
    <t>Jan</t>
  </si>
  <si>
    <t>Acumulado 2015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</si>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</sst>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Layout" zoomScaleNormal="100" workbookViewId="0">
      <selection activeCell="Q9" sqref="Q9"/>
    </sheetView>
  </sheetViews>
  <sheetFormatPr defaultRowHeight="15" x14ac:dyDescent="0.25"/>
  <cols>
    <col min="1" max="1" width="4.85546875" customWidth="1"/>
    <col min="2" max="2" width="28.85546875" bestFit="1" customWidth="1"/>
    <col min="3" max="14" width="6" customWidth="1"/>
    <col min="15" max="15" width="10.7109375" customWidth="1"/>
  </cols>
  <sheetData>
    <row r="1" spans="1:15" x14ac:dyDescent="0.25">
      <c r="B1" s="6" t="s">
        <v>11</v>
      </c>
      <c r="C1" s="6" t="s">
        <v>12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 t="s">
        <v>14</v>
      </c>
    </row>
    <row r="2" spans="1:15" x14ac:dyDescent="0.25">
      <c r="B2" s="6"/>
      <c r="C2" s="1" t="s">
        <v>13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  <c r="O2" s="7"/>
    </row>
    <row r="3" spans="1:15" x14ac:dyDescent="0.25">
      <c r="B3" s="2" t="s">
        <v>0</v>
      </c>
      <c r="C3" s="3">
        <v>85</v>
      </c>
      <c r="D3" s="3">
        <f>257-5</f>
        <v>252</v>
      </c>
      <c r="E3" s="3">
        <v>528</v>
      </c>
      <c r="F3" s="3">
        <v>314</v>
      </c>
      <c r="G3" s="3">
        <v>398</v>
      </c>
      <c r="H3" s="3">
        <v>321</v>
      </c>
      <c r="I3" s="3">
        <v>505</v>
      </c>
      <c r="J3" s="3">
        <f>503+52</f>
        <v>555</v>
      </c>
      <c r="K3" s="3">
        <f>426-6</f>
        <v>420</v>
      </c>
      <c r="L3" s="3">
        <f>393+16</f>
        <v>409</v>
      </c>
      <c r="M3" s="3">
        <v>264</v>
      </c>
      <c r="N3" s="3"/>
      <c r="O3" s="3">
        <f>SUM(C3:N3)</f>
        <v>4051</v>
      </c>
    </row>
    <row r="4" spans="1:15" x14ac:dyDescent="0.25">
      <c r="A4" s="5"/>
      <c r="B4" s="2" t="s">
        <v>1</v>
      </c>
      <c r="C4" s="3">
        <v>8</v>
      </c>
      <c r="D4" s="3">
        <v>8</v>
      </c>
      <c r="E4" s="3">
        <v>66</v>
      </c>
      <c r="F4" s="3">
        <v>11</v>
      </c>
      <c r="G4" s="3">
        <v>7</v>
      </c>
      <c r="H4" s="3">
        <v>43</v>
      </c>
      <c r="I4" s="3">
        <v>54</v>
      </c>
      <c r="J4" s="3">
        <v>20</v>
      </c>
      <c r="K4" s="3">
        <v>9</v>
      </c>
      <c r="L4" s="3"/>
      <c r="M4" s="3"/>
      <c r="N4" s="3"/>
      <c r="O4" s="3">
        <f>SUM(C4:N4)</f>
        <v>226</v>
      </c>
    </row>
    <row r="5" spans="1:15" x14ac:dyDescent="0.25">
      <c r="A5" s="4"/>
      <c r="B5" s="2" t="s">
        <v>2</v>
      </c>
      <c r="C5" s="3">
        <v>20</v>
      </c>
      <c r="D5" s="3">
        <f>92-5</f>
        <v>87</v>
      </c>
      <c r="E5" s="3">
        <f>141-1</f>
        <v>140</v>
      </c>
      <c r="F5" s="3">
        <v>94</v>
      </c>
      <c r="G5" s="3">
        <v>214</v>
      </c>
      <c r="H5" s="3">
        <v>130</v>
      </c>
      <c r="I5" s="3">
        <v>229</v>
      </c>
      <c r="J5" s="3">
        <f>260-55</f>
        <v>205</v>
      </c>
      <c r="K5" s="3">
        <f>202-3</f>
        <v>199</v>
      </c>
      <c r="L5" s="3">
        <f>207+6</f>
        <v>213</v>
      </c>
      <c r="M5" s="3">
        <v>162</v>
      </c>
      <c r="N5" s="3"/>
      <c r="O5" s="3">
        <f>SUM(C5:N5)</f>
        <v>1693</v>
      </c>
    </row>
    <row r="6" spans="1:15" x14ac:dyDescent="0.25">
      <c r="A6" s="4"/>
      <c r="B6" s="2" t="s">
        <v>3</v>
      </c>
      <c r="C6" s="3">
        <v>0</v>
      </c>
      <c r="D6" s="3">
        <v>14</v>
      </c>
      <c r="E6" s="3">
        <v>16</v>
      </c>
      <c r="F6" s="3">
        <v>67</v>
      </c>
      <c r="G6" s="3">
        <v>3</v>
      </c>
      <c r="H6" s="3">
        <v>32</v>
      </c>
      <c r="I6" s="3">
        <v>27</v>
      </c>
      <c r="J6" s="3">
        <v>40</v>
      </c>
      <c r="K6" s="3">
        <v>25</v>
      </c>
      <c r="L6" s="3"/>
      <c r="M6" s="3"/>
      <c r="N6" s="3"/>
      <c r="O6" s="3">
        <f t="shared" ref="O6" si="0">SUM(C6:L6)</f>
        <v>224</v>
      </c>
    </row>
    <row r="7" spans="1:15" x14ac:dyDescent="0.25">
      <c r="A7" s="4"/>
      <c r="B7" s="2" t="s">
        <v>4</v>
      </c>
      <c r="C7" s="3">
        <f>205+7</f>
        <v>212</v>
      </c>
      <c r="D7" s="3">
        <f>208+1</f>
        <v>209</v>
      </c>
      <c r="E7" s="3">
        <v>228</v>
      </c>
      <c r="F7" s="3">
        <v>214</v>
      </c>
      <c r="G7" s="3">
        <v>293</v>
      </c>
      <c r="H7" s="3">
        <v>222</v>
      </c>
      <c r="I7" s="3">
        <v>329</v>
      </c>
      <c r="J7" s="3">
        <v>382</v>
      </c>
      <c r="K7" s="3">
        <v>373</v>
      </c>
      <c r="L7" s="3">
        <f>307+19</f>
        <v>326</v>
      </c>
      <c r="M7" s="3">
        <v>270</v>
      </c>
      <c r="N7" s="3"/>
      <c r="O7" s="3">
        <f t="shared" ref="O7:O13" si="1">SUM(C7:M7)</f>
        <v>3058</v>
      </c>
    </row>
    <row r="8" spans="1:15" x14ac:dyDescent="0.25">
      <c r="A8" s="4"/>
      <c r="B8" s="2" t="s">
        <v>5</v>
      </c>
      <c r="C8" s="3">
        <v>33</v>
      </c>
      <c r="D8" s="3">
        <v>7</v>
      </c>
      <c r="E8" s="3">
        <v>7</v>
      </c>
      <c r="F8" s="3">
        <v>29</v>
      </c>
      <c r="G8" s="3">
        <v>27</v>
      </c>
      <c r="H8" s="3">
        <v>42</v>
      </c>
      <c r="I8" s="3">
        <v>42</v>
      </c>
      <c r="J8" s="3">
        <v>31</v>
      </c>
      <c r="K8" s="3">
        <v>48</v>
      </c>
      <c r="L8" s="3">
        <v>39</v>
      </c>
      <c r="M8" s="3">
        <v>24</v>
      </c>
      <c r="N8" s="3"/>
      <c r="O8" s="3">
        <f t="shared" si="1"/>
        <v>329</v>
      </c>
    </row>
    <row r="9" spans="1:15" x14ac:dyDescent="0.25">
      <c r="A9" s="4"/>
      <c r="B9" s="2" t="s">
        <v>6</v>
      </c>
      <c r="C9" s="3">
        <v>5</v>
      </c>
      <c r="D9" s="3">
        <v>0</v>
      </c>
      <c r="E9" s="3">
        <v>0</v>
      </c>
      <c r="F9" s="3">
        <v>4</v>
      </c>
      <c r="G9" s="3">
        <v>3</v>
      </c>
      <c r="H9" s="3">
        <v>11</v>
      </c>
      <c r="I9" s="3">
        <v>6</v>
      </c>
      <c r="J9" s="3">
        <v>3</v>
      </c>
      <c r="K9" s="3">
        <v>2</v>
      </c>
      <c r="L9" s="3">
        <v>8</v>
      </c>
      <c r="M9" s="3">
        <v>2</v>
      </c>
      <c r="N9" s="3"/>
      <c r="O9" s="3">
        <f t="shared" si="1"/>
        <v>44</v>
      </c>
    </row>
    <row r="10" spans="1:15" x14ac:dyDescent="0.25">
      <c r="A10" s="4"/>
      <c r="B10" s="2" t="s">
        <v>7</v>
      </c>
      <c r="C10" s="3">
        <f>21+1</f>
        <v>22</v>
      </c>
      <c r="D10" s="3">
        <f>16+1</f>
        <v>17</v>
      </c>
      <c r="E10" s="3">
        <v>51</v>
      </c>
      <c r="F10" s="3">
        <v>36</v>
      </c>
      <c r="G10" s="3">
        <v>33</v>
      </c>
      <c r="H10" s="3">
        <v>27</v>
      </c>
      <c r="I10" s="3">
        <v>48</v>
      </c>
      <c r="J10" s="3">
        <v>74</v>
      </c>
      <c r="K10" s="3">
        <v>66</v>
      </c>
      <c r="L10" s="3">
        <v>58</v>
      </c>
      <c r="M10" s="3">
        <v>64</v>
      </c>
      <c r="N10" s="3"/>
      <c r="O10" s="3">
        <f t="shared" si="1"/>
        <v>496</v>
      </c>
    </row>
    <row r="11" spans="1:15" x14ac:dyDescent="0.25">
      <c r="A11" s="4"/>
      <c r="B11" s="2" t="s">
        <v>8</v>
      </c>
      <c r="C11" s="3">
        <v>115</v>
      </c>
      <c r="D11" s="3">
        <v>42</v>
      </c>
      <c r="E11" s="3">
        <v>115</v>
      </c>
      <c r="F11" s="3">
        <v>138</v>
      </c>
      <c r="G11" s="3">
        <v>94</v>
      </c>
      <c r="H11" s="3">
        <v>118</v>
      </c>
      <c r="I11" s="3">
        <v>91</v>
      </c>
      <c r="J11" s="3">
        <v>123</v>
      </c>
      <c r="K11" s="3">
        <v>120</v>
      </c>
      <c r="L11" s="3">
        <v>42</v>
      </c>
      <c r="M11" s="3">
        <v>88</v>
      </c>
      <c r="N11" s="3"/>
      <c r="O11" s="3">
        <f t="shared" si="1"/>
        <v>1086</v>
      </c>
    </row>
    <row r="12" spans="1:15" x14ac:dyDescent="0.25">
      <c r="A12" s="4"/>
      <c r="B12" s="2" t="s">
        <v>9</v>
      </c>
      <c r="C12" s="3">
        <v>79</v>
      </c>
      <c r="D12" s="3">
        <v>36</v>
      </c>
      <c r="E12" s="3">
        <v>67</v>
      </c>
      <c r="F12" s="3">
        <v>49</v>
      </c>
      <c r="G12" s="3">
        <v>75</v>
      </c>
      <c r="H12" s="3">
        <v>63</v>
      </c>
      <c r="I12" s="3">
        <v>61</v>
      </c>
      <c r="J12" s="3">
        <v>65</v>
      </c>
      <c r="K12" s="3">
        <v>43</v>
      </c>
      <c r="L12" s="3">
        <v>47</v>
      </c>
      <c r="M12" s="3">
        <v>75</v>
      </c>
      <c r="N12" s="3"/>
      <c r="O12" s="3">
        <f t="shared" si="1"/>
        <v>660</v>
      </c>
    </row>
    <row r="13" spans="1:15" x14ac:dyDescent="0.25">
      <c r="A13" s="4"/>
      <c r="B13" s="2" t="s">
        <v>10</v>
      </c>
      <c r="C13" s="3">
        <v>54</v>
      </c>
      <c r="D13" s="3">
        <v>3</v>
      </c>
      <c r="E13" s="3">
        <v>32</v>
      </c>
      <c r="F13" s="3">
        <v>77</v>
      </c>
      <c r="G13" s="3">
        <v>24</v>
      </c>
      <c r="H13" s="3">
        <v>50</v>
      </c>
      <c r="I13" s="3">
        <v>13</v>
      </c>
      <c r="J13" s="3">
        <v>34</v>
      </c>
      <c r="K13" s="3">
        <v>27</v>
      </c>
      <c r="L13" s="3">
        <v>9</v>
      </c>
      <c r="M13" s="3">
        <v>28</v>
      </c>
      <c r="N13" s="3"/>
      <c r="O13" s="3">
        <f t="shared" si="1"/>
        <v>351</v>
      </c>
    </row>
    <row r="14" spans="1:15" x14ac:dyDescent="0.25">
      <c r="A14" s="4"/>
    </row>
  </sheetData>
  <mergeCells count="3">
    <mergeCell ref="C1:N1"/>
    <mergeCell ref="O1:O2"/>
    <mergeCell ref="B1:B2"/>
  </mergeCells>
  <pageMargins left="0.25" right="0.25" top="1.2708333333333333" bottom="1.18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2016-11-17T13:51:09Z</cp:lastPrinted>
  <dcterms:created xsi:type="dcterms:W3CDTF">2014-11-18T18:21:35Z</dcterms:created>
  <dcterms:modified xsi:type="dcterms:W3CDTF">2017-02-15T16:13:27Z</dcterms:modified>
</cp:coreProperties>
</file>